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lôny\Pregão 48\Edital e Anexos\"/>
    </mc:Choice>
  </mc:AlternateContent>
  <bookViews>
    <workbookView xWindow="0" yWindow="0" windowWidth="21600" windowHeight="9735"/>
  </bookViews>
  <sheets>
    <sheet name="Versão  28 nov" sheetId="24" r:id="rId1"/>
  </sheets>
  <definedNames>
    <definedName name="_xlnm._FilterDatabase" localSheetId="0" hidden="1">'Versão  28 nov'!$A$1:$M$41</definedName>
    <definedName name="_xlnm.Print_Titles" localSheetId="0">'Versão  28 nov'!$1:$1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24" l="1"/>
  <c r="K4" i="24" l="1"/>
  <c r="M40" i="24" l="1"/>
  <c r="M39" i="24"/>
  <c r="M38" i="24"/>
  <c r="M37" i="24"/>
  <c r="M36" i="24"/>
  <c r="M35" i="24"/>
  <c r="M34" i="24"/>
  <c r="M33" i="24"/>
  <c r="M32" i="24"/>
  <c r="M31" i="24"/>
  <c r="M30" i="24"/>
  <c r="M29" i="24"/>
  <c r="M28" i="24"/>
  <c r="M27" i="24"/>
  <c r="M26" i="24"/>
  <c r="M25" i="24"/>
  <c r="M24" i="24"/>
  <c r="M23" i="24"/>
  <c r="M22" i="24"/>
  <c r="M21" i="24"/>
  <c r="M20" i="24"/>
  <c r="M19" i="24"/>
  <c r="M18" i="24"/>
  <c r="M17" i="24"/>
  <c r="M16" i="24"/>
  <c r="M15" i="24"/>
  <c r="M14" i="24"/>
  <c r="M13" i="24"/>
  <c r="M12" i="24"/>
  <c r="M11" i="24"/>
  <c r="M10" i="24"/>
  <c r="M9" i="24"/>
  <c r="M8" i="24"/>
  <c r="M7" i="24"/>
  <c r="M6" i="24"/>
  <c r="M5" i="24"/>
  <c r="M4" i="24"/>
  <c r="M3" i="24"/>
  <c r="M2" i="24"/>
  <c r="M41" i="24" l="1"/>
</calcChain>
</file>

<file path=xl/comments1.xml><?xml version="1.0" encoding="utf-8"?>
<comments xmlns="http://schemas.openxmlformats.org/spreadsheetml/2006/main">
  <authors>
    <author>"11518"</author>
    <author>Soraya Alexandre Costa e Silva</author>
  </authors>
  <commentList>
    <comment ref="L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conversão da unidade na pesquisa</t>
        </r>
      </text>
    </comment>
    <comment ref="L4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conversão da unidade na pesquisa</t>
        </r>
      </text>
    </comment>
    <comment ref="H15" authorId="0" shapeId="0">
      <text>
        <r>
          <rPr>
            <b/>
            <sz val="9"/>
            <color indexed="81"/>
            <rFont val="Segoe UI"/>
            <charset val="1"/>
          </rPr>
          <t>"11518":</t>
        </r>
        <r>
          <rPr>
            <sz val="9"/>
            <color indexed="81"/>
            <rFont val="Segoe UI"/>
            <charset val="1"/>
          </rPr>
          <t xml:space="preserve">
foi colocada unidade porque o compras net só tem unidade</t>
        </r>
      </text>
    </comment>
    <comment ref="L15" authorId="0" shapeId="0">
      <text>
        <r>
          <rPr>
            <b/>
            <sz val="9"/>
            <color indexed="81"/>
            <rFont val="Segoe UI"/>
            <charset val="1"/>
          </rPr>
          <t>"11518":pesquisa foi convertida</t>
        </r>
      </text>
    </comment>
    <comment ref="G18" authorId="1" shapeId="0">
      <text>
        <r>
          <rPr>
            <b/>
            <sz val="9"/>
            <color indexed="81"/>
            <rFont val="Segoe UI"/>
            <family val="2"/>
          </rPr>
          <t>Soraya Alexandre Costa e Silva certificado de que não polui</t>
        </r>
      </text>
    </comment>
    <comment ref="L28" authorId="0" shapeId="0">
      <text>
        <r>
          <rPr>
            <b/>
            <sz val="9"/>
            <color indexed="81"/>
            <rFont val="Segoe UI"/>
            <charset val="1"/>
          </rPr>
          <t>"11518":</t>
        </r>
        <r>
          <rPr>
            <sz val="9"/>
            <color indexed="81"/>
            <rFont val="Segoe UI"/>
            <charset val="1"/>
          </rPr>
          <t xml:space="preserve">
conversão de unidades na pesquisa de preço</t>
        </r>
      </text>
    </comment>
    <comment ref="L2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conversão das unidades na pesquisa</t>
        </r>
      </text>
    </comment>
  </commentList>
</comments>
</file>

<file path=xl/sharedStrings.xml><?xml version="1.0" encoding="utf-8"?>
<sst xmlns="http://schemas.openxmlformats.org/spreadsheetml/2006/main" count="146" uniqueCount="100">
  <si>
    <t xml:space="preserve">ITEM </t>
  </si>
  <si>
    <t>CENTENA</t>
  </si>
  <si>
    <t>UNIDADE</t>
  </si>
  <si>
    <t>TOTAL</t>
  </si>
  <si>
    <t>Abraçadeira, material: náilon, tipo: com ranhuras, comprimento total: 100 mm, largura: 2,50 mm, cor preta</t>
  </si>
  <si>
    <t>Prendedor de crachá, material: metal cromado, cor: prata, comprimento: 2,50 cm, largura: 1,00 cm, tipo: jacaré, características adicionais: com furo para presilha, componentes adicionais: com presilha prendedor de crachá em pvc</t>
  </si>
  <si>
    <t>Fita adesiva, material: papel, tipo: dupla face, largura: 19 mm, comprimento: 30 m, cor: branca, aplicação: multiuso</t>
  </si>
  <si>
    <t>Chaveiro, material: plástico, formato: retangular, tamanho: 4,80 x 2,10 cm, cor: sortida, aplicação: uso geral</t>
  </si>
  <si>
    <t>Fita adesiva, material: plástico, tipo: zebrada, largura: 7,50 cm, comprimento: 200 m, aplicação: para demarcação</t>
  </si>
  <si>
    <t>Fita adesiva, material: crepe, tipo: monoface, largura: 18 mm, comprimento: 50 m, cor: branca, aplicação: multiuso</t>
  </si>
  <si>
    <t>Fita adesiva, material: crepe, tipo: monoface, largura: 48 mm, comprimento: 50 m, cor: bege</t>
  </si>
  <si>
    <t>Alicate universal, material: aço cromo vanádio, material cabo: plástico, tipo cabo: isolado 1.ooo volts, tipo corte: lateral, comprimento: 8 pol</t>
  </si>
  <si>
    <t>Fita isolante elétrica, material básico: borracha etileno-propileno (epr), resistência à tensão: até 69.000 v, classe temperatura: 105 °c, características adicionais: autofusão, largura nominal: 19 mm, comprimento nominal: 10 m, aplicação: isolação primária e vedação de emendas</t>
  </si>
  <si>
    <t>Perfurador crachá, material: aço temperado, tipo: portátil, tipo abertura: ovóide, aplicação: colocação de prendedor , "jacaré"</t>
  </si>
  <si>
    <t>Cola, composição: silicone, aplicação: pistola quente, características adicionais: com 11 mm de diâmetro e 30 cm de comprimento, tipo: bastão</t>
  </si>
  <si>
    <t>Filme plastificação documento, material: polaseal, comprimento: 80 mm, largura: 110 mm, espessura: 005 mm, características adicionais: com solda, cor: incolor</t>
  </si>
  <si>
    <t>Guarda-chuva, material armação: alumínio, tipo: automática, material cabo: madeira, material cobertura: poliéster liso, tipo cabo: reto, tamanho: grande</t>
  </si>
  <si>
    <t>Conector cabo par trançado, tipo: macho, modelo: rj45, quantidade vias: 8, categoria: 6, características adicionais: padrão t568 a,b, aplicação: cabo de rede, material: termoplástico anti-chama (ul94 v-0)</t>
  </si>
  <si>
    <t>Fita sinalização, material: plástico, comprimento: 200 m, largura: 7 cm, cor: preta e amarela, aplicação: demarcação e isolamento, Descrição detalhada:  com a inscrição "ÁREA INTERDITADA"</t>
  </si>
  <si>
    <t>Abafador ruído auricular, material: plástico rígido, cor: preta, formato: concha oval, características adicionais: nível de redução ruído nrr 23 db e nrrsf 18 db, descrição detalhada: Abafador de ruídos tipo concha pomp muffler-21d, C.A.: 14235</t>
  </si>
  <si>
    <t>Alicate de corte, material: aço cromo vanádio, tipo corte: diagonal, tipo cabo: isolado, comprimento: 160 mm descrição detalhada:  modelo: universal 21A601, dimensões: 6 pol</t>
  </si>
  <si>
    <t>Trena, material: aço, largura lâmina: 19 mm, comprimento: 5 m, revestimento: borracha, características adicionais: enrolamento automático com trava. Descrição detalhada: Com trava metálica. Graduação: mm/pol</t>
  </si>
  <si>
    <t>Conjunto ferramentas, componentes: chaves de fenda e philips, ferramenta para monta-, aplicação: manutenção em geral, características adicionais: pasta com zíper. Descrição detalhada:  Jogo de chave de fenda e philips• Haste forjado em aço especial• Acabamento niquelado• Cabos injetados com material de alta resistência• Utilizadas para apertos e desapertos de parafusos com fenda simples e cruzada• Acompanha berço plástico para acomodação das chaves• Composto por 10 peças, com as seguintes medidas:- 06 Fendas: 3 x 75 mm – 4 x 100 mm - 5.5 x 125 mm - 6.5 x 150 mm – 8 x 175 mm - 6.5 x 38 mm- 04 Phillips: PH3 x 150 mm - PH2 x 100 mm - PH1 x 80 mm - PH2 x 38 mm</t>
  </si>
  <si>
    <t>Conjunto ferramentas, componentes: 110 peças, aplicação: manutenção em geral, características adicionais: maleta termoplástica. Descrição detalhada: Jogo de brocas E ponteiras com 110 Peças, Maleta de brocas e ponteiras- Maleta plástica para facilitar o armazenamento e transporte- Composição variada que oferece versatilidade na utilização do dia-a-dia- Composição: 110 peças, sendo elas:- 13 brocas HSS: 1.5, 2, 2.5, 3, 3.2, 3.5, 4, 4.5, 4.8, 5, 5.5, 6 e 6.5mm- 6 brocas para madeira: 4, 5, 6, 7, 8 e 10mm- 3 brocas para madeira ponta chata: 13, 16, 19mm- 6 brocas para concreto: 4, 5, 6, 7, 8, 10mm- 50 ponteiras de 25mm, sendo::: 3 cruzadas tipo pozidrive PZ1, PZ2, PZ3:: 6 ponteiras tipo trafix T10, T15, T20, T25, T27, T30:: 14 ponteiras ponta cruzada PH0, PH1, PH2, PH3:: 10 ponteiras hexagonais: 3, 4, 5, 6, 7mm:: 3 ponteiras quadradas S1, S2, S3:: 14 ponteiras chatas 6, 8, 10, 12mm- 13 ponteiras de 50mm, sendo::: 3 ponteiras chatas 8, 10, 12mm:: 3 ponteiras tipo trafix T10, T15, T20:: 7 ponteiras tipo fenda cruzada PH1, PH2, PH3- 10 ponteiras tipo soquete 4, 5, 6, 7, 8, 9, 10, 11, 12, 13mm- 3 escareadores- 1 suporte magnético para ponteiras.</t>
  </si>
  <si>
    <t>Pistola aplicadora, tensão alimentação: 110,220 v, potência: 60 w, aplicação: colagem, características adicionais: profissional. Descrição detalhada: aplicação para bastão da cola de 11mm</t>
  </si>
  <si>
    <t>Óleo lubrificante, apresentação: aerosol, origem: mineral derivado de petróleo, características adicionais: aditivos inibidores corrosão e oxidação, desengri, aplicação: lubrificação de peças, tipo: wd-40. descrição detalhada 500ml</t>
  </si>
  <si>
    <t>Alicate para climpar, material: aço cromo vanádio, características adicionais: crimpar terminais e luvas até 16mm2, material cabo: plástico, tipo corte: reto. Descrição detalhada: APLICAÇÃO CONECTORES RJ11, RJ12 E RJ45, CARACTERISTICAS ADICIONAIS LÂMINA DE CORTE DE FIO E DECAPAGEM.</t>
  </si>
  <si>
    <t>Ferro de soldar, ferro eletrico de solda. Descrição detalhada: FERRO DE SOLDAR, POTÊNCIA 60W, TENSÃO 220 V, APLICAÇÃO SERVIÇOS DE MANUTENÇÃO.</t>
  </si>
  <si>
    <t>Abraçadeira, material: náilon, comprimento total: 200 mm, largura: 3,60 mm, espessura: 1,30 mm. Descrição detalhada: cor preta</t>
  </si>
  <si>
    <t>Abraçadeira, material: náilon, comprimento total: 536 mm, largura: 13,70 mm, espessura: 1,30 mm. Descrição detalhada: cor preta</t>
  </si>
  <si>
    <t xml:space="preserve">Óculos proteção, material armação: policarbonato e nylon, tipo proteção: lateral, material proteção: policarbonato, tipo lente: anti-risco, anti-embaçante, cor lente: incolor, características adicionais: com cordão de segurança, hastes de cor preta, material lente: policarbonato. Descrição detalhada: com resistência balistica, testado utilizando calibre 0.15, peso projectil de 5.8 gramas tipo T37, velocidade de 640 a 660 pés/segundo, protetor nasal de silicone. </t>
  </si>
  <si>
    <t xml:space="preserve">Óculos de proteção individual, material armação: policarbonato, material lente: policarbonato, tipo lente: anti-embaçante, infradura, extra anti-risco, modelo lentes: com porteção lateral. Descrição detalhada: com lente de proteção escura, em policarbonato com tratamento anti-risco, antiembaçante e UV, com resistência balistica, testado utilizando calibre 0.15, peso projectil de 5.8 gramas tipo T37, velocidade de 640 a 660 pés/segundo, protetor nasal de silicone. </t>
  </si>
  <si>
    <t>Prendedor de crachá, material: poliéster, cor: azul marinho, comprimento: 85 cm, largura: 9 mm, tipo: cordão, cor letras: branca, tipo impressão: com gravação do logotipo e nome do órgão, características adicionais: com prendedor tipo jacaré, lado impressão: dos dois lados</t>
  </si>
  <si>
    <t>Protetor crachá, material: pvc rigido transparente, comprimento: 9 cm, características adicionais: com furo para presilha, largura: 5,9 cm</t>
  </si>
  <si>
    <t>Plástico reprografia, material: plástico polaseal, comprimento: 99 mm, largura: 66 mm, espessura: 0,07 mm, aplicação: plastificação</t>
  </si>
  <si>
    <t>Claviculário, material: chapa aço fosfatizada, largura: 47 cm, capacidade: 100 chaves, acabamento superficial: pintura epóxi cor cinza, profundidade: 9 cm, altura: 52 cm, características adicionais: fechadura tipo yali, identificação seqüêncial por</t>
  </si>
  <si>
    <t>Luva de proteção, material: nitrílica, aplicação: produtos químicos e biológico, tamanho: médio, modelo: hipoalérgica, tipo uso: reutilizável, apresentação: texturizada. Descrição detalhada: com alta destreza para atividades com peças secas e levemente oleadas.</t>
  </si>
  <si>
    <t>Escada, material: alumínio, tipo: articulada multifuncional, quantidade degraus: 16 un, características adicionais: sapatas emborrachadas, travas automáticas nas catr, capacidade: 150 kg. Descrição detalhada: com ponteiras emborrachadas nos pés, degrau com ranhuras e sistema de trava de segurança ela pode ser montada em até 9 posições diferentes, com 4 partes de 4 degraus, alcança a altura de 4,71m quando totalmente estendida.</t>
  </si>
  <si>
    <t>Cone sinalização, material: pvc, altura: 75 cm, largura base: 40 cm, cor: branca,laranja. Descrição detalhada: faixa reflexiva</t>
  </si>
  <si>
    <t xml:space="preserve">Bateria não recarregável, características adicionais: não contém mercúrio e cádmio, sistema eletroquímico: alcalina, tensão nominal: 9 </t>
  </si>
  <si>
    <t>Fita adesiva, material: silicone, tipo: dupla face, largura: 19 mm, comprimento: 20 mm, espessura: 1 mm, cor: incolor, aplicação: multiuso</t>
  </si>
  <si>
    <t>Fita isolante elétrica, material básico: pvc auto-extinguível, resistência à tensão: até 750 v, cor: preta, classe temperatura: 105 °c, largura nominal: 19 mm, espessura nominal: 0,19 mm, comprimento nominal: 20 m</t>
  </si>
  <si>
    <t xml:space="preserve"> Material Permanente:4490 5212</t>
  </si>
  <si>
    <t>CLASS. ORÇAMENTÁRIA</t>
  </si>
  <si>
    <t xml:space="preserve">Descrição </t>
  </si>
  <si>
    <t>ROLO 50M</t>
  </si>
  <si>
    <t>PACOTE 1KG</t>
  </si>
  <si>
    <t>ROLO 200M</t>
  </si>
  <si>
    <t>Req. Mín.</t>
  </si>
  <si>
    <t>Req. Máx.</t>
  </si>
  <si>
    <t>Chaveiro</t>
  </si>
  <si>
    <t>Fita adesiva, crepe, branca</t>
  </si>
  <si>
    <t>Pistola aplicadora</t>
  </si>
  <si>
    <t>Bastão cola quente</t>
  </si>
  <si>
    <t>Filme Plastificação</t>
  </si>
  <si>
    <t>Guarda-chuva</t>
  </si>
  <si>
    <t>Abraçadeira, 100mm</t>
  </si>
  <si>
    <t>Abraçadeira, 536mm</t>
  </si>
  <si>
    <t>Abafador ruído auricular</t>
  </si>
  <si>
    <t>Abraçadeira, 200mm</t>
  </si>
  <si>
    <t>Fita de sinalização</t>
  </si>
  <si>
    <t>Fita adesiva, zebrada</t>
  </si>
  <si>
    <t>Fito isolante elétrica</t>
  </si>
  <si>
    <t>Óleo lubrificante</t>
  </si>
  <si>
    <t>Conector cabo par trançado</t>
  </si>
  <si>
    <t>Trena</t>
  </si>
  <si>
    <t>Claviculário</t>
  </si>
  <si>
    <t>Cone sinalização, 75 cm, largucm</t>
  </si>
  <si>
    <t>Fita isolante elétrica</t>
  </si>
  <si>
    <t>Perfurador de crachá</t>
  </si>
  <si>
    <t>Ferro de soldar</t>
  </si>
  <si>
    <t>Plástico reprografia</t>
  </si>
  <si>
    <t>Fita adesiva, crepe, bege</t>
  </si>
  <si>
    <t>Alicate de corte 6pol</t>
  </si>
  <si>
    <t>Alicate universal 8 pol</t>
  </si>
  <si>
    <t>Conjunto de ferramentas:  chaves de fenda e philips.</t>
  </si>
  <si>
    <t>Conjunto de ferramentas:110 peças, aplicação: manutenção em geral</t>
  </si>
  <si>
    <t>Alicate para climpar</t>
  </si>
  <si>
    <t>Protetor de crachá</t>
  </si>
  <si>
    <t>Protetor auricular</t>
  </si>
  <si>
    <t>Luva de proteção</t>
  </si>
  <si>
    <t>Escada</t>
  </si>
  <si>
    <t>Bateria recarregável</t>
  </si>
  <si>
    <t>Óculos de Proteção, cor  da lente, incolor</t>
  </si>
  <si>
    <t>Óculos de Proteção, corda lente, escura</t>
  </si>
  <si>
    <t>Fita adesiva, dupla face silicone</t>
  </si>
  <si>
    <t>Descrição resumida</t>
  </si>
  <si>
    <t>Prendedor de crachá, tipo cordão</t>
  </si>
  <si>
    <t>Prendedor de crachá, tipo jacaré</t>
  </si>
  <si>
    <t>Fita adesiva, dupla face, branca</t>
  </si>
  <si>
    <t>Item</t>
  </si>
  <si>
    <t>CATMAT</t>
  </si>
  <si>
    <t>Unid. Med.</t>
  </si>
  <si>
    <t>Quantidade</t>
  </si>
  <si>
    <t>Valor Unit.</t>
  </si>
  <si>
    <t>Valor Total</t>
  </si>
  <si>
    <t>* Para os itens sombreados em amarelo, as pesquisas encontradas foi em valor unitário, assim, foi necessário realizar a conversão para a unidade de medida em que será adquirida.</t>
  </si>
  <si>
    <t>Protetor auricular, material: poliuretano, material almofada: espuma, tamanho: único, características adicionais: descartável, com cordão, em que cada unidade é composta por um par de protetor auricular.</t>
  </si>
  <si>
    <t>Grupo</t>
  </si>
  <si>
    <t>sem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</si>
</sst>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\ * #,##0.00_-;\-&quot;R$&quot;\ * #,##0.00_-;_-&quot;R$&quot;\ * &quot;-&quot;??_-;_-@_-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CCFFCC"/>
      <color rgb="FFFFCC99"/>
      <color rgb="FFCCCCFF"/>
      <color rgb="FF00FFCC"/>
      <color rgb="FFFF00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tabSelected="1" topLeftCell="B34" zoomScale="80" zoomScaleNormal="80" workbookViewId="0">
      <selection activeCell="G43" sqref="G43"/>
    </sheetView>
  </sheetViews>
  <sheetFormatPr defaultRowHeight="15" x14ac:dyDescent="0.25"/>
  <cols>
    <col min="1" max="1" width="14.140625" style="2" hidden="1" customWidth="1"/>
    <col min="2" max="2" width="8.28515625" style="4" customWidth="1"/>
    <col min="3" max="3" width="7.7109375" style="4" customWidth="1"/>
    <col min="4" max="4" width="19.42578125" style="4" customWidth="1"/>
    <col min="5" max="5" width="13" style="4" customWidth="1"/>
    <col min="6" max="6" width="16.5703125" style="4" hidden="1" customWidth="1"/>
    <col min="7" max="7" width="95.7109375" style="4" customWidth="1"/>
    <col min="8" max="10" width="17.85546875" style="4" customWidth="1"/>
    <col min="11" max="11" width="15.85546875" style="4" customWidth="1"/>
    <col min="12" max="12" width="13.140625" style="8" customWidth="1"/>
    <col min="13" max="13" width="16" style="4" customWidth="1"/>
    <col min="14" max="15" width="9.140625" style="4"/>
    <col min="16" max="16" width="27.85546875" style="4" customWidth="1"/>
    <col min="17" max="16384" width="9.140625" style="4"/>
  </cols>
  <sheetData>
    <row r="1" spans="1:16" ht="22.5" x14ac:dyDescent="0.25">
      <c r="A1" s="1" t="s">
        <v>0</v>
      </c>
      <c r="B1" s="25" t="s">
        <v>98</v>
      </c>
      <c r="C1" s="25" t="s">
        <v>90</v>
      </c>
      <c r="D1" s="25" t="s">
        <v>43</v>
      </c>
      <c r="E1" s="25" t="s">
        <v>91</v>
      </c>
      <c r="F1" s="25" t="s">
        <v>86</v>
      </c>
      <c r="G1" s="25" t="s">
        <v>44</v>
      </c>
      <c r="H1" s="25" t="s">
        <v>92</v>
      </c>
      <c r="I1" s="25" t="s">
        <v>48</v>
      </c>
      <c r="J1" s="25" t="s">
        <v>49</v>
      </c>
      <c r="K1" s="25" t="s">
        <v>93</v>
      </c>
      <c r="L1" s="26" t="s">
        <v>94</v>
      </c>
      <c r="M1" s="25" t="s">
        <v>95</v>
      </c>
    </row>
    <row r="2" spans="1:16" s="11" customFormat="1" ht="47.25" x14ac:dyDescent="0.25">
      <c r="A2" s="19"/>
      <c r="B2" s="5">
        <v>1</v>
      </c>
      <c r="C2" s="6">
        <v>1</v>
      </c>
      <c r="D2" s="7">
        <v>3044</v>
      </c>
      <c r="E2" s="7">
        <v>357220</v>
      </c>
      <c r="F2" s="7" t="s">
        <v>88</v>
      </c>
      <c r="G2" s="12" t="s">
        <v>5</v>
      </c>
      <c r="H2" s="6" t="s">
        <v>1</v>
      </c>
      <c r="I2" s="6">
        <v>1</v>
      </c>
      <c r="J2" s="6">
        <v>8</v>
      </c>
      <c r="K2" s="6">
        <v>10</v>
      </c>
      <c r="L2" s="9">
        <v>27</v>
      </c>
      <c r="M2" s="10">
        <f>L2*K2</f>
        <v>270</v>
      </c>
      <c r="P2" s="2"/>
    </row>
    <row r="3" spans="1:16" s="11" customFormat="1" ht="47.25" x14ac:dyDescent="0.25">
      <c r="A3" s="2"/>
      <c r="B3" s="12">
        <v>1</v>
      </c>
      <c r="C3" s="6">
        <v>2</v>
      </c>
      <c r="D3" s="6">
        <v>3016</v>
      </c>
      <c r="E3" s="6">
        <v>279056</v>
      </c>
      <c r="F3" s="6" t="s">
        <v>89</v>
      </c>
      <c r="G3" s="12" t="s">
        <v>6</v>
      </c>
      <c r="H3" s="6" t="s">
        <v>2</v>
      </c>
      <c r="I3" s="6">
        <v>10</v>
      </c>
      <c r="J3" s="6">
        <v>80</v>
      </c>
      <c r="K3" s="6">
        <v>100</v>
      </c>
      <c r="L3" s="13">
        <v>6.14</v>
      </c>
      <c r="M3" s="10">
        <f>K3*L3</f>
        <v>614</v>
      </c>
    </row>
    <row r="4" spans="1:16" s="11" customFormat="1" ht="30" x14ac:dyDescent="0.25">
      <c r="A4" s="2"/>
      <c r="B4" s="12">
        <v>1</v>
      </c>
      <c r="C4" s="6">
        <v>3</v>
      </c>
      <c r="D4" s="6">
        <v>3044</v>
      </c>
      <c r="E4" s="6">
        <v>329110</v>
      </c>
      <c r="F4" s="6" t="s">
        <v>50</v>
      </c>
      <c r="G4" s="12" t="s">
        <v>7</v>
      </c>
      <c r="H4" s="6" t="s">
        <v>2</v>
      </c>
      <c r="I4" s="6">
        <v>25</v>
      </c>
      <c r="J4" s="6">
        <v>200</v>
      </c>
      <c r="K4" s="6">
        <f>5*50</f>
        <v>250</v>
      </c>
      <c r="L4" s="9">
        <v>0.51</v>
      </c>
      <c r="M4" s="10">
        <f>L4*K4</f>
        <v>127.5</v>
      </c>
      <c r="P4" s="2"/>
    </row>
    <row r="5" spans="1:16" s="11" customFormat="1" ht="74.25" customHeight="1" x14ac:dyDescent="0.25">
      <c r="A5" s="2"/>
      <c r="B5" s="12">
        <v>1</v>
      </c>
      <c r="C5" s="6">
        <v>4</v>
      </c>
      <c r="D5" s="6">
        <v>3019</v>
      </c>
      <c r="E5" s="6">
        <v>397744</v>
      </c>
      <c r="F5" s="6" t="s">
        <v>51</v>
      </c>
      <c r="G5" s="12" t="s">
        <v>9</v>
      </c>
      <c r="H5" s="6" t="s">
        <v>45</v>
      </c>
      <c r="I5" s="6">
        <v>2</v>
      </c>
      <c r="J5" s="6">
        <v>16</v>
      </c>
      <c r="K5" s="6">
        <v>20</v>
      </c>
      <c r="L5" s="13">
        <v>3.21</v>
      </c>
      <c r="M5" s="10">
        <f t="shared" ref="M5:M27" si="0">K5*L5</f>
        <v>64.2</v>
      </c>
    </row>
    <row r="6" spans="1:16" s="3" customFormat="1" ht="31.5" x14ac:dyDescent="0.25">
      <c r="A6" s="2"/>
      <c r="B6" s="12">
        <v>1</v>
      </c>
      <c r="C6" s="6">
        <v>5</v>
      </c>
      <c r="D6" s="6">
        <v>3019</v>
      </c>
      <c r="E6" s="6">
        <v>391988</v>
      </c>
      <c r="F6" s="6" t="s">
        <v>72</v>
      </c>
      <c r="G6" s="12" t="s">
        <v>10</v>
      </c>
      <c r="H6" s="6" t="s">
        <v>45</v>
      </c>
      <c r="I6" s="6">
        <v>2</v>
      </c>
      <c r="J6" s="6">
        <v>16</v>
      </c>
      <c r="K6" s="6">
        <v>20</v>
      </c>
      <c r="L6" s="13">
        <v>9.4</v>
      </c>
      <c r="M6" s="10">
        <f t="shared" si="0"/>
        <v>188</v>
      </c>
    </row>
    <row r="7" spans="1:16" s="3" customFormat="1" ht="45" customHeight="1" x14ac:dyDescent="0.25">
      <c r="A7" s="2"/>
      <c r="B7" s="12">
        <v>1</v>
      </c>
      <c r="C7" s="6">
        <v>6</v>
      </c>
      <c r="D7" s="6">
        <v>3026</v>
      </c>
      <c r="E7" s="6">
        <v>410348</v>
      </c>
      <c r="F7" s="6" t="s">
        <v>52</v>
      </c>
      <c r="G7" s="12" t="s">
        <v>24</v>
      </c>
      <c r="H7" s="6" t="s">
        <v>2</v>
      </c>
      <c r="I7" s="6">
        <v>1</v>
      </c>
      <c r="J7" s="6">
        <v>3</v>
      </c>
      <c r="K7" s="6">
        <v>3</v>
      </c>
      <c r="L7" s="13">
        <v>110.77</v>
      </c>
      <c r="M7" s="10">
        <f t="shared" si="0"/>
        <v>332.31</v>
      </c>
    </row>
    <row r="8" spans="1:16" s="20" customFormat="1" ht="31.5" x14ac:dyDescent="0.25">
      <c r="A8" s="2"/>
      <c r="B8" s="12">
        <v>1</v>
      </c>
      <c r="C8" s="6">
        <v>7</v>
      </c>
      <c r="D8" s="6">
        <v>3026</v>
      </c>
      <c r="E8" s="6">
        <v>284808</v>
      </c>
      <c r="F8" s="6" t="s">
        <v>53</v>
      </c>
      <c r="G8" s="12" t="s">
        <v>14</v>
      </c>
      <c r="H8" s="6" t="s">
        <v>46</v>
      </c>
      <c r="I8" s="6">
        <v>1</v>
      </c>
      <c r="J8" s="6">
        <v>12</v>
      </c>
      <c r="K8" s="6">
        <v>15</v>
      </c>
      <c r="L8" s="13">
        <v>31.49</v>
      </c>
      <c r="M8" s="10">
        <f t="shared" si="0"/>
        <v>472.34999999999997</v>
      </c>
    </row>
    <row r="9" spans="1:16" ht="46.5" customHeight="1" x14ac:dyDescent="0.25">
      <c r="A9" s="20"/>
      <c r="B9" s="21">
        <v>1</v>
      </c>
      <c r="C9" s="6">
        <v>8</v>
      </c>
      <c r="D9" s="7">
        <v>3044</v>
      </c>
      <c r="E9" s="7">
        <v>331444</v>
      </c>
      <c r="F9" s="7" t="s">
        <v>54</v>
      </c>
      <c r="G9" s="12" t="s">
        <v>15</v>
      </c>
      <c r="H9" s="7" t="s">
        <v>1</v>
      </c>
      <c r="I9" s="7">
        <v>1</v>
      </c>
      <c r="J9" s="7">
        <v>8</v>
      </c>
      <c r="K9" s="7">
        <v>10</v>
      </c>
      <c r="L9" s="23">
        <v>11.9</v>
      </c>
      <c r="M9" s="10">
        <f t="shared" si="0"/>
        <v>119</v>
      </c>
    </row>
    <row r="10" spans="1:16" s="2" customFormat="1" ht="30" x14ac:dyDescent="0.25">
      <c r="B10" s="12">
        <v>1</v>
      </c>
      <c r="C10" s="6">
        <v>9</v>
      </c>
      <c r="D10" s="6">
        <v>3028</v>
      </c>
      <c r="E10" s="6">
        <v>224019</v>
      </c>
      <c r="F10" s="6" t="s">
        <v>55</v>
      </c>
      <c r="G10" s="12" t="s">
        <v>16</v>
      </c>
      <c r="H10" s="6" t="s">
        <v>2</v>
      </c>
      <c r="I10" s="6">
        <v>1</v>
      </c>
      <c r="J10" s="6">
        <v>5</v>
      </c>
      <c r="K10" s="6">
        <v>5</v>
      </c>
      <c r="L10" s="13">
        <v>48.15</v>
      </c>
      <c r="M10" s="10">
        <f t="shared" si="0"/>
        <v>240.75</v>
      </c>
    </row>
    <row r="11" spans="1:16" ht="31.5" x14ac:dyDescent="0.25">
      <c r="A11" s="19"/>
      <c r="B11" s="5">
        <v>2</v>
      </c>
      <c r="C11" s="6">
        <v>10</v>
      </c>
      <c r="D11" s="7">
        <v>3028</v>
      </c>
      <c r="E11" s="6">
        <v>440972</v>
      </c>
      <c r="F11" s="6" t="s">
        <v>56</v>
      </c>
      <c r="G11" s="12" t="s">
        <v>4</v>
      </c>
      <c r="H11" s="6" t="s">
        <v>1</v>
      </c>
      <c r="I11" s="6">
        <v>1</v>
      </c>
      <c r="J11" s="6">
        <v>5</v>
      </c>
      <c r="K11" s="6">
        <v>5</v>
      </c>
      <c r="L11" s="9">
        <v>3.75</v>
      </c>
      <c r="M11" s="10">
        <f t="shared" si="0"/>
        <v>18.75</v>
      </c>
    </row>
    <row r="12" spans="1:16" ht="31.5" x14ac:dyDescent="0.25">
      <c r="A12" s="19"/>
      <c r="B12" s="5">
        <v>2</v>
      </c>
      <c r="C12" s="6">
        <v>11</v>
      </c>
      <c r="D12" s="7">
        <v>3028</v>
      </c>
      <c r="E12" s="7">
        <v>438913</v>
      </c>
      <c r="F12" s="7" t="s">
        <v>59</v>
      </c>
      <c r="G12" s="12" t="s">
        <v>28</v>
      </c>
      <c r="H12" s="6" t="s">
        <v>1</v>
      </c>
      <c r="I12" s="6">
        <v>1</v>
      </c>
      <c r="J12" s="6">
        <v>5</v>
      </c>
      <c r="K12" s="6">
        <v>5</v>
      </c>
      <c r="L12" s="9">
        <v>12.22</v>
      </c>
      <c r="M12" s="10">
        <f t="shared" si="0"/>
        <v>61.1</v>
      </c>
    </row>
    <row r="13" spans="1:16" ht="31.5" x14ac:dyDescent="0.25">
      <c r="A13" s="19"/>
      <c r="B13" s="5">
        <v>2</v>
      </c>
      <c r="C13" s="6">
        <v>12</v>
      </c>
      <c r="D13" s="7">
        <v>3028</v>
      </c>
      <c r="E13" s="7">
        <v>438914</v>
      </c>
      <c r="F13" s="7" t="s">
        <v>57</v>
      </c>
      <c r="G13" s="12" t="s">
        <v>29</v>
      </c>
      <c r="H13" s="6" t="s">
        <v>1</v>
      </c>
      <c r="I13" s="6">
        <v>1</v>
      </c>
      <c r="J13" s="6">
        <v>2</v>
      </c>
      <c r="K13" s="6">
        <v>2</v>
      </c>
      <c r="L13" s="9">
        <v>28.74</v>
      </c>
      <c r="M13" s="10">
        <f t="shared" si="0"/>
        <v>57.48</v>
      </c>
    </row>
    <row r="14" spans="1:16" ht="31.5" x14ac:dyDescent="0.25">
      <c r="B14" s="12">
        <v>2</v>
      </c>
      <c r="C14" s="6">
        <v>13</v>
      </c>
      <c r="D14" s="6">
        <v>3028</v>
      </c>
      <c r="E14" s="6">
        <v>353764</v>
      </c>
      <c r="F14" s="6" t="s">
        <v>60</v>
      </c>
      <c r="G14" s="12" t="s">
        <v>18</v>
      </c>
      <c r="H14" s="6" t="s">
        <v>47</v>
      </c>
      <c r="I14" s="6">
        <v>5</v>
      </c>
      <c r="J14" s="6">
        <v>40</v>
      </c>
      <c r="K14" s="6">
        <v>50</v>
      </c>
      <c r="L14" s="13">
        <v>16.3</v>
      </c>
      <c r="M14" s="10">
        <f t="shared" si="0"/>
        <v>815</v>
      </c>
    </row>
    <row r="15" spans="1:16" ht="31.5" x14ac:dyDescent="0.25">
      <c r="B15" s="12">
        <v>2</v>
      </c>
      <c r="C15" s="6">
        <v>14</v>
      </c>
      <c r="D15" s="6">
        <v>3028</v>
      </c>
      <c r="E15" s="6">
        <v>359556</v>
      </c>
      <c r="F15" s="6" t="s">
        <v>61</v>
      </c>
      <c r="G15" s="12" t="s">
        <v>8</v>
      </c>
      <c r="H15" s="6" t="s">
        <v>2</v>
      </c>
      <c r="I15" s="6">
        <v>2</v>
      </c>
      <c r="J15" s="6">
        <v>16</v>
      </c>
      <c r="K15" s="6">
        <v>20</v>
      </c>
      <c r="L15" s="13">
        <f>10.96</f>
        <v>10.96</v>
      </c>
      <c r="M15" s="10">
        <f t="shared" si="0"/>
        <v>219.20000000000002</v>
      </c>
      <c r="N15" s="2"/>
    </row>
    <row r="16" spans="1:16" ht="45" x14ac:dyDescent="0.25">
      <c r="B16" s="12">
        <v>2</v>
      </c>
      <c r="C16" s="6">
        <v>15</v>
      </c>
      <c r="D16" s="6">
        <v>3028</v>
      </c>
      <c r="E16" s="6">
        <v>342249</v>
      </c>
      <c r="F16" s="6" t="s">
        <v>58</v>
      </c>
      <c r="G16" s="12" t="s">
        <v>19</v>
      </c>
      <c r="H16" s="6" t="s">
        <v>2</v>
      </c>
      <c r="I16" s="6">
        <v>3</v>
      </c>
      <c r="J16" s="6">
        <v>24</v>
      </c>
      <c r="K16" s="6">
        <v>30</v>
      </c>
      <c r="L16" s="13">
        <v>26.26</v>
      </c>
      <c r="M16" s="10">
        <f t="shared" si="0"/>
        <v>787.80000000000007</v>
      </c>
    </row>
    <row r="17" spans="1:13" ht="45" x14ac:dyDescent="0.25">
      <c r="B17" s="12">
        <v>2</v>
      </c>
      <c r="C17" s="6">
        <v>16</v>
      </c>
      <c r="D17" s="6">
        <v>3026</v>
      </c>
      <c r="E17" s="6">
        <v>450105</v>
      </c>
      <c r="F17" s="6" t="s">
        <v>62</v>
      </c>
      <c r="G17" s="12" t="s">
        <v>12</v>
      </c>
      <c r="H17" s="6" t="s">
        <v>2</v>
      </c>
      <c r="I17" s="6">
        <v>10</v>
      </c>
      <c r="J17" s="6">
        <v>80</v>
      </c>
      <c r="K17" s="6">
        <v>100</v>
      </c>
      <c r="L17" s="13">
        <v>6.42</v>
      </c>
      <c r="M17" s="10">
        <f t="shared" si="0"/>
        <v>642</v>
      </c>
    </row>
    <row r="18" spans="1:13" s="2" customFormat="1" ht="45" x14ac:dyDescent="0.25">
      <c r="B18" s="12">
        <v>2</v>
      </c>
      <c r="C18" s="6">
        <v>17</v>
      </c>
      <c r="D18" s="6">
        <v>3003</v>
      </c>
      <c r="E18" s="6">
        <v>262376</v>
      </c>
      <c r="F18" s="6" t="s">
        <v>63</v>
      </c>
      <c r="G18" s="12" t="s">
        <v>25</v>
      </c>
      <c r="H18" s="6" t="s">
        <v>2</v>
      </c>
      <c r="I18" s="6">
        <v>2</v>
      </c>
      <c r="J18" s="6">
        <v>16</v>
      </c>
      <c r="K18" s="6">
        <v>20</v>
      </c>
      <c r="L18" s="13">
        <v>40.78</v>
      </c>
      <c r="M18" s="10">
        <f t="shared" si="0"/>
        <v>815.6</v>
      </c>
    </row>
    <row r="19" spans="1:13" ht="65.25" customHeight="1" x14ac:dyDescent="0.25">
      <c r="B19" s="12">
        <v>2</v>
      </c>
      <c r="C19" s="6">
        <v>18</v>
      </c>
      <c r="D19" s="6">
        <v>3026</v>
      </c>
      <c r="E19" s="6">
        <v>448853</v>
      </c>
      <c r="F19" s="6" t="s">
        <v>64</v>
      </c>
      <c r="G19" s="12" t="s">
        <v>17</v>
      </c>
      <c r="H19" s="6" t="s">
        <v>2</v>
      </c>
      <c r="I19" s="6">
        <v>50</v>
      </c>
      <c r="J19" s="6">
        <v>400</v>
      </c>
      <c r="K19" s="6">
        <v>500</v>
      </c>
      <c r="L19" s="13">
        <v>0.21</v>
      </c>
      <c r="M19" s="10">
        <f t="shared" si="0"/>
        <v>105</v>
      </c>
    </row>
    <row r="20" spans="1:13" s="2" customFormat="1" ht="31.5" x14ac:dyDescent="0.25">
      <c r="B20" s="12">
        <v>3</v>
      </c>
      <c r="C20" s="6">
        <v>19</v>
      </c>
      <c r="D20" s="6">
        <v>3042</v>
      </c>
      <c r="E20" s="6">
        <v>445278</v>
      </c>
      <c r="F20" s="6" t="s">
        <v>73</v>
      </c>
      <c r="G20" s="12" t="s">
        <v>20</v>
      </c>
      <c r="H20" s="6" t="s">
        <v>2</v>
      </c>
      <c r="I20" s="6">
        <v>1</v>
      </c>
      <c r="J20" s="6">
        <v>6</v>
      </c>
      <c r="K20" s="6">
        <v>6</v>
      </c>
      <c r="L20" s="13">
        <v>21.29</v>
      </c>
      <c r="M20" s="10">
        <f t="shared" si="0"/>
        <v>127.74</v>
      </c>
    </row>
    <row r="21" spans="1:13" s="2" customFormat="1" ht="31.5" x14ac:dyDescent="0.25">
      <c r="B21" s="12">
        <v>3</v>
      </c>
      <c r="C21" s="6">
        <v>20</v>
      </c>
      <c r="D21" s="6">
        <v>3042</v>
      </c>
      <c r="E21" s="6">
        <v>445372</v>
      </c>
      <c r="F21" s="6" t="s">
        <v>74</v>
      </c>
      <c r="G21" s="12" t="s">
        <v>11</v>
      </c>
      <c r="H21" s="6" t="s">
        <v>2</v>
      </c>
      <c r="I21" s="6">
        <v>1</v>
      </c>
      <c r="J21" s="6">
        <v>6</v>
      </c>
      <c r="K21" s="6">
        <v>6</v>
      </c>
      <c r="L21" s="13">
        <v>30.15</v>
      </c>
      <c r="M21" s="10">
        <f t="shared" si="0"/>
        <v>180.89999999999998</v>
      </c>
    </row>
    <row r="22" spans="1:13" ht="45" x14ac:dyDescent="0.25">
      <c r="B22" s="12">
        <v>3</v>
      </c>
      <c r="C22" s="6">
        <v>21</v>
      </c>
      <c r="D22" s="6">
        <v>3042</v>
      </c>
      <c r="E22" s="6">
        <v>393216</v>
      </c>
      <c r="F22" s="6" t="s">
        <v>65</v>
      </c>
      <c r="G22" s="12" t="s">
        <v>21</v>
      </c>
      <c r="H22" s="6" t="s">
        <v>2</v>
      </c>
      <c r="I22" s="6">
        <v>2</v>
      </c>
      <c r="J22" s="6">
        <v>16</v>
      </c>
      <c r="K22" s="6">
        <v>20</v>
      </c>
      <c r="L22" s="13">
        <v>13.92</v>
      </c>
      <c r="M22" s="10">
        <f t="shared" si="0"/>
        <v>278.39999999999998</v>
      </c>
    </row>
    <row r="23" spans="1:13" ht="31.5" x14ac:dyDescent="0.25">
      <c r="B23" s="12">
        <v>3</v>
      </c>
      <c r="C23" s="6">
        <v>22</v>
      </c>
      <c r="D23" s="6">
        <v>3042</v>
      </c>
      <c r="E23" s="6">
        <v>265209</v>
      </c>
      <c r="F23" s="6" t="s">
        <v>69</v>
      </c>
      <c r="G23" s="12" t="s">
        <v>13</v>
      </c>
      <c r="H23" s="6" t="s">
        <v>2</v>
      </c>
      <c r="I23" s="6">
        <v>1</v>
      </c>
      <c r="J23" s="6">
        <v>5</v>
      </c>
      <c r="K23" s="6">
        <v>5</v>
      </c>
      <c r="L23" s="13">
        <v>171.46</v>
      </c>
      <c r="M23" s="10">
        <f t="shared" si="0"/>
        <v>857.30000000000007</v>
      </c>
    </row>
    <row r="24" spans="1:13" ht="105" x14ac:dyDescent="0.25">
      <c r="B24" s="12">
        <v>3</v>
      </c>
      <c r="C24" s="6">
        <v>23</v>
      </c>
      <c r="D24" s="6">
        <v>3042</v>
      </c>
      <c r="E24" s="6">
        <v>332003</v>
      </c>
      <c r="F24" s="6" t="s">
        <v>75</v>
      </c>
      <c r="G24" s="12" t="s">
        <v>22</v>
      </c>
      <c r="H24" s="6" t="s">
        <v>2</v>
      </c>
      <c r="I24" s="6">
        <v>1</v>
      </c>
      <c r="J24" s="6">
        <v>3</v>
      </c>
      <c r="K24" s="6">
        <v>3</v>
      </c>
      <c r="L24" s="13">
        <v>128.82</v>
      </c>
      <c r="M24" s="10">
        <f t="shared" si="0"/>
        <v>386.46</v>
      </c>
    </row>
    <row r="25" spans="1:13" ht="180" x14ac:dyDescent="0.25">
      <c r="B25" s="12">
        <v>3</v>
      </c>
      <c r="C25" s="6">
        <v>24</v>
      </c>
      <c r="D25" s="6">
        <v>3042</v>
      </c>
      <c r="E25" s="6">
        <v>457011</v>
      </c>
      <c r="F25" s="6" t="s">
        <v>76</v>
      </c>
      <c r="G25" s="12" t="s">
        <v>23</v>
      </c>
      <c r="H25" s="6" t="s">
        <v>2</v>
      </c>
      <c r="I25" s="6">
        <v>1</v>
      </c>
      <c r="J25" s="6">
        <v>3</v>
      </c>
      <c r="K25" s="6">
        <v>3</v>
      </c>
      <c r="L25" s="14">
        <v>176.83</v>
      </c>
      <c r="M25" s="10">
        <f t="shared" si="0"/>
        <v>530.49</v>
      </c>
    </row>
    <row r="26" spans="1:13" ht="45" x14ac:dyDescent="0.25">
      <c r="B26" s="12">
        <v>3</v>
      </c>
      <c r="C26" s="6">
        <v>25</v>
      </c>
      <c r="D26" s="6">
        <v>3042</v>
      </c>
      <c r="E26" s="6">
        <v>457831</v>
      </c>
      <c r="F26" s="6" t="s">
        <v>77</v>
      </c>
      <c r="G26" s="12" t="s">
        <v>26</v>
      </c>
      <c r="H26" s="6" t="s">
        <v>2</v>
      </c>
      <c r="I26" s="6">
        <v>1</v>
      </c>
      <c r="J26" s="6">
        <v>5</v>
      </c>
      <c r="K26" s="6">
        <v>5</v>
      </c>
      <c r="L26" s="13">
        <v>56.48</v>
      </c>
      <c r="M26" s="10">
        <f t="shared" si="0"/>
        <v>282.39999999999998</v>
      </c>
    </row>
    <row r="27" spans="1:13" ht="30" x14ac:dyDescent="0.25">
      <c r="B27" s="12">
        <v>3</v>
      </c>
      <c r="C27" s="6">
        <v>26</v>
      </c>
      <c r="D27" s="6">
        <v>3042</v>
      </c>
      <c r="E27" s="6">
        <v>18465</v>
      </c>
      <c r="F27" s="6" t="s">
        <v>70</v>
      </c>
      <c r="G27" s="12" t="s">
        <v>27</v>
      </c>
      <c r="H27" s="6" t="s">
        <v>2</v>
      </c>
      <c r="I27" s="6">
        <v>1</v>
      </c>
      <c r="J27" s="6">
        <v>3</v>
      </c>
      <c r="K27" s="6">
        <v>3</v>
      </c>
      <c r="L27" s="13">
        <v>32.6</v>
      </c>
      <c r="M27" s="10">
        <f t="shared" si="0"/>
        <v>97.800000000000011</v>
      </c>
    </row>
    <row r="28" spans="1:13" ht="47.25" x14ac:dyDescent="0.25">
      <c r="A28" s="19"/>
      <c r="B28" s="27" t="s">
        <v>99</v>
      </c>
      <c r="C28" s="6">
        <v>27</v>
      </c>
      <c r="D28" s="7">
        <v>3044</v>
      </c>
      <c r="E28" s="7">
        <v>410055</v>
      </c>
      <c r="F28" s="6" t="s">
        <v>87</v>
      </c>
      <c r="G28" s="12" t="s">
        <v>32</v>
      </c>
      <c r="H28" s="6" t="s">
        <v>1</v>
      </c>
      <c r="I28" s="6">
        <v>2</v>
      </c>
      <c r="J28" s="6">
        <v>16</v>
      </c>
      <c r="K28" s="6">
        <v>20</v>
      </c>
      <c r="L28" s="14">
        <v>182</v>
      </c>
      <c r="M28" s="10">
        <f>L28*K28</f>
        <v>3640</v>
      </c>
    </row>
    <row r="29" spans="1:13" ht="31.5" x14ac:dyDescent="0.25">
      <c r="A29" s="19"/>
      <c r="B29" s="27" t="s">
        <v>99</v>
      </c>
      <c r="C29" s="6">
        <v>28</v>
      </c>
      <c r="D29" s="7">
        <v>3044</v>
      </c>
      <c r="E29" s="7">
        <v>447869</v>
      </c>
      <c r="F29" s="7" t="s">
        <v>78</v>
      </c>
      <c r="G29" s="12" t="s">
        <v>33</v>
      </c>
      <c r="H29" s="6" t="s">
        <v>1</v>
      </c>
      <c r="I29" s="6">
        <v>2</v>
      </c>
      <c r="J29" s="6">
        <v>16</v>
      </c>
      <c r="K29" s="6">
        <v>20</v>
      </c>
      <c r="L29" s="14">
        <v>102</v>
      </c>
      <c r="M29" s="10">
        <f>L29*K29</f>
        <v>2040</v>
      </c>
    </row>
    <row r="30" spans="1:13" ht="31.5" x14ac:dyDescent="0.25">
      <c r="A30" s="20"/>
      <c r="B30" s="27" t="s">
        <v>99</v>
      </c>
      <c r="C30" s="6">
        <v>29</v>
      </c>
      <c r="D30" s="7">
        <v>3044</v>
      </c>
      <c r="E30" s="7">
        <v>344040</v>
      </c>
      <c r="F30" s="7" t="s">
        <v>71</v>
      </c>
      <c r="G30" s="12" t="s">
        <v>34</v>
      </c>
      <c r="H30" s="7" t="s">
        <v>1</v>
      </c>
      <c r="I30" s="7">
        <v>20</v>
      </c>
      <c r="J30" s="7">
        <v>160</v>
      </c>
      <c r="K30" s="7">
        <v>200</v>
      </c>
      <c r="L30" s="23">
        <v>13</v>
      </c>
      <c r="M30" s="10">
        <f>K30*L30</f>
        <v>2600</v>
      </c>
    </row>
    <row r="31" spans="1:13" s="2" customFormat="1" ht="45" x14ac:dyDescent="0.25">
      <c r="B31" s="27" t="s">
        <v>99</v>
      </c>
      <c r="C31" s="6">
        <v>30</v>
      </c>
      <c r="D31" s="6">
        <v>3030</v>
      </c>
      <c r="E31" s="6">
        <v>315040</v>
      </c>
      <c r="F31" s="6" t="s">
        <v>66</v>
      </c>
      <c r="G31" s="12" t="s">
        <v>35</v>
      </c>
      <c r="H31" s="6" t="s">
        <v>2</v>
      </c>
      <c r="I31" s="6">
        <v>1</v>
      </c>
      <c r="J31" s="6">
        <v>8</v>
      </c>
      <c r="K31" s="6">
        <v>10</v>
      </c>
      <c r="L31" s="13">
        <v>168.62</v>
      </c>
      <c r="M31" s="10">
        <f>K31*L31</f>
        <v>1686.2</v>
      </c>
    </row>
    <row r="32" spans="1:13" ht="101.25" customHeight="1" x14ac:dyDescent="0.25">
      <c r="B32" s="27" t="s">
        <v>99</v>
      </c>
      <c r="C32" s="6">
        <v>31</v>
      </c>
      <c r="D32" s="6">
        <v>3028</v>
      </c>
      <c r="E32" s="6">
        <v>399611</v>
      </c>
      <c r="F32" s="6" t="s">
        <v>83</v>
      </c>
      <c r="G32" s="12" t="s">
        <v>30</v>
      </c>
      <c r="H32" s="6" t="s">
        <v>2</v>
      </c>
      <c r="I32" s="6">
        <v>5</v>
      </c>
      <c r="J32" s="6">
        <v>40</v>
      </c>
      <c r="K32" s="6">
        <v>50</v>
      </c>
      <c r="L32" s="13">
        <v>43.04</v>
      </c>
      <c r="M32" s="10">
        <f>K32*L32</f>
        <v>2152</v>
      </c>
    </row>
    <row r="33" spans="1:13" s="22" customFormat="1" ht="99.75" customHeight="1" x14ac:dyDescent="0.25">
      <c r="A33" s="2"/>
      <c r="B33" s="27" t="s">
        <v>99</v>
      </c>
      <c r="C33" s="6">
        <v>32</v>
      </c>
      <c r="D33" s="6">
        <v>3028</v>
      </c>
      <c r="E33" s="6">
        <v>234327</v>
      </c>
      <c r="F33" s="6" t="s">
        <v>84</v>
      </c>
      <c r="G33" s="12" t="s">
        <v>31</v>
      </c>
      <c r="H33" s="6" t="s">
        <v>2</v>
      </c>
      <c r="I33" s="6">
        <v>3</v>
      </c>
      <c r="J33" s="6">
        <v>24</v>
      </c>
      <c r="K33" s="6">
        <v>30</v>
      </c>
      <c r="L33" s="13">
        <v>42.33</v>
      </c>
      <c r="M33" s="10">
        <f>K33*L33</f>
        <v>1269.8999999999999</v>
      </c>
    </row>
    <row r="34" spans="1:13" s="2" customFormat="1" ht="52.5" customHeight="1" x14ac:dyDescent="0.25">
      <c r="B34" s="27" t="s">
        <v>99</v>
      </c>
      <c r="C34" s="6">
        <v>33</v>
      </c>
      <c r="D34" s="6">
        <v>3028</v>
      </c>
      <c r="E34" s="6">
        <v>359485</v>
      </c>
      <c r="F34" s="6" t="s">
        <v>79</v>
      </c>
      <c r="G34" s="12" t="s">
        <v>97</v>
      </c>
      <c r="H34" s="6" t="s">
        <v>2</v>
      </c>
      <c r="I34" s="6">
        <v>200</v>
      </c>
      <c r="J34" s="6">
        <v>1600</v>
      </c>
      <c r="K34" s="6">
        <v>2000</v>
      </c>
      <c r="L34" s="23">
        <v>0.93</v>
      </c>
      <c r="M34" s="10">
        <f>L34*K34</f>
        <v>1860</v>
      </c>
    </row>
    <row r="35" spans="1:13" ht="45" x14ac:dyDescent="0.25">
      <c r="B35" s="27" t="s">
        <v>99</v>
      </c>
      <c r="C35" s="6">
        <v>34</v>
      </c>
      <c r="D35" s="6">
        <v>3028</v>
      </c>
      <c r="E35" s="6">
        <v>435536</v>
      </c>
      <c r="F35" s="6" t="s">
        <v>80</v>
      </c>
      <c r="G35" s="12" t="s">
        <v>36</v>
      </c>
      <c r="H35" s="6" t="s">
        <v>2</v>
      </c>
      <c r="I35" s="6">
        <v>10</v>
      </c>
      <c r="J35" s="6">
        <v>80</v>
      </c>
      <c r="K35" s="6">
        <v>100</v>
      </c>
      <c r="L35" s="13">
        <v>19.32</v>
      </c>
      <c r="M35" s="10">
        <f t="shared" ref="M35:M40" si="1">K35*L35</f>
        <v>1932</v>
      </c>
    </row>
    <row r="36" spans="1:13" s="2" customFormat="1" ht="75" x14ac:dyDescent="0.25">
      <c r="B36" s="27" t="s">
        <v>99</v>
      </c>
      <c r="C36" s="6">
        <v>35</v>
      </c>
      <c r="D36" s="24" t="s">
        <v>42</v>
      </c>
      <c r="E36" s="6">
        <v>408686</v>
      </c>
      <c r="F36" s="6" t="s">
        <v>81</v>
      </c>
      <c r="G36" s="12" t="s">
        <v>37</v>
      </c>
      <c r="H36" s="6" t="s">
        <v>2</v>
      </c>
      <c r="I36" s="6">
        <v>1</v>
      </c>
      <c r="J36" s="6">
        <v>3</v>
      </c>
      <c r="K36" s="6">
        <v>3</v>
      </c>
      <c r="L36" s="13">
        <v>393.41</v>
      </c>
      <c r="M36" s="10">
        <f t="shared" si="1"/>
        <v>1180.23</v>
      </c>
    </row>
    <row r="37" spans="1:13" ht="31.5" x14ac:dyDescent="0.25">
      <c r="B37" s="27" t="s">
        <v>99</v>
      </c>
      <c r="C37" s="6">
        <v>36</v>
      </c>
      <c r="D37" s="6">
        <v>3026</v>
      </c>
      <c r="E37" s="6">
        <v>435132</v>
      </c>
      <c r="F37" s="6" t="s">
        <v>82</v>
      </c>
      <c r="G37" s="12" t="s">
        <v>39</v>
      </c>
      <c r="H37" s="6" t="s">
        <v>2</v>
      </c>
      <c r="I37" s="6">
        <v>10</v>
      </c>
      <c r="J37" s="6">
        <v>80</v>
      </c>
      <c r="K37" s="6">
        <v>100</v>
      </c>
      <c r="L37" s="13">
        <v>13.93</v>
      </c>
      <c r="M37" s="10">
        <f t="shared" si="1"/>
        <v>1393</v>
      </c>
    </row>
    <row r="38" spans="1:13" ht="47.25" x14ac:dyDescent="0.25">
      <c r="B38" s="27" t="s">
        <v>99</v>
      </c>
      <c r="C38" s="6">
        <v>37</v>
      </c>
      <c r="D38" s="6">
        <v>3016</v>
      </c>
      <c r="E38" s="6">
        <v>318390</v>
      </c>
      <c r="F38" s="6" t="s">
        <v>85</v>
      </c>
      <c r="G38" s="12" t="s">
        <v>40</v>
      </c>
      <c r="H38" s="6" t="s">
        <v>2</v>
      </c>
      <c r="I38" s="6">
        <v>5</v>
      </c>
      <c r="J38" s="6">
        <v>40</v>
      </c>
      <c r="K38" s="6">
        <v>50</v>
      </c>
      <c r="L38" s="13">
        <v>22.66</v>
      </c>
      <c r="M38" s="10">
        <f t="shared" si="1"/>
        <v>1133</v>
      </c>
    </row>
    <row r="39" spans="1:13" ht="47.25" x14ac:dyDescent="0.25">
      <c r="B39" s="27" t="s">
        <v>99</v>
      </c>
      <c r="C39" s="6">
        <v>38</v>
      </c>
      <c r="D39" s="6">
        <v>3044</v>
      </c>
      <c r="E39" s="6">
        <v>377815</v>
      </c>
      <c r="F39" s="6" t="s">
        <v>67</v>
      </c>
      <c r="G39" s="12" t="s">
        <v>38</v>
      </c>
      <c r="H39" s="6" t="s">
        <v>2</v>
      </c>
      <c r="I39" s="6">
        <v>10</v>
      </c>
      <c r="J39" s="6">
        <v>80</v>
      </c>
      <c r="K39" s="6">
        <v>100</v>
      </c>
      <c r="L39" s="13">
        <v>52.67</v>
      </c>
      <c r="M39" s="10">
        <f t="shared" si="1"/>
        <v>5267</v>
      </c>
    </row>
    <row r="40" spans="1:13" s="2" customFormat="1" ht="45" x14ac:dyDescent="0.25">
      <c r="B40" s="27" t="s">
        <v>99</v>
      </c>
      <c r="C40" s="6">
        <v>39</v>
      </c>
      <c r="D40" s="6">
        <v>3026</v>
      </c>
      <c r="E40" s="6">
        <v>446916</v>
      </c>
      <c r="F40" s="6" t="s">
        <v>68</v>
      </c>
      <c r="G40" s="12" t="s">
        <v>41</v>
      </c>
      <c r="H40" s="6" t="s">
        <v>2</v>
      </c>
      <c r="I40" s="6">
        <v>10</v>
      </c>
      <c r="J40" s="6">
        <v>80</v>
      </c>
      <c r="K40" s="6">
        <v>100</v>
      </c>
      <c r="L40" s="13">
        <v>21.23</v>
      </c>
      <c r="M40" s="10">
        <f t="shared" si="1"/>
        <v>2123</v>
      </c>
    </row>
    <row r="41" spans="1:13" x14ac:dyDescent="0.25">
      <c r="L41" s="15" t="s">
        <v>3</v>
      </c>
      <c r="M41" s="16">
        <f>SUM(M2:M40)</f>
        <v>36967.86</v>
      </c>
    </row>
    <row r="43" spans="1:13" ht="30" x14ac:dyDescent="0.25">
      <c r="G43" s="4" t="s">
        <v>96</v>
      </c>
    </row>
    <row r="50" spans="12:13" ht="21" x14ac:dyDescent="0.25">
      <c r="L50" s="17"/>
      <c r="M50" s="18"/>
    </row>
    <row r="70" spans="13:13" x14ac:dyDescent="0.25">
      <c r="M70" s="11"/>
    </row>
  </sheetData>
  <autoFilter ref="A1:M41">
    <sortState ref="A5:O44">
      <sortCondition ref="C4"/>
    </sortState>
  </autoFilter>
  <printOptions horizontalCentered="1"/>
  <pageMargins left="0.31496062992125984" right="0.31496062992125984" top="0.78740157480314965" bottom="0.78740157480314965" header="0.31496062992125984" footer="0.31496062992125984"/>
  <pageSetup paperSize="9" scale="48" fitToHeight="0" orientation="landscape" r:id="rId1"/>
  <headerFooter>
    <oddHeader>&amp;CPlanilha Quantitativo e Descrição - Termo de Referência para aquisição de material de expediente e de segurança uso exclusivo SEGOR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Versão  28 nov</vt:lpstr>
      <vt:lpstr>'Versão  28 nov'!Titulos_de_impressao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BOZI</dc:creator>
  <cp:lastModifiedBy>"11891"</cp:lastModifiedBy>
  <cp:lastPrinted>2019-10-17T13:05:24Z</cp:lastPrinted>
  <dcterms:created xsi:type="dcterms:W3CDTF">2015-01-28T16:42:50Z</dcterms:created>
  <dcterms:modified xsi:type="dcterms:W3CDTF">2019-11-28T14:08:36Z</dcterms:modified>
</cp:coreProperties>
</file>